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cekzdenek\Documents\Zdenek_Mlcek\Vyberove_rizeni\2_2020_Oprava_hriste_DM\"/>
    </mc:Choice>
  </mc:AlternateContent>
  <bookViews>
    <workbookView xWindow="0" yWindow="0" windowWidth="24945" windowHeight="11790"/>
  </bookViews>
  <sheets>
    <sheet name="Rekonstrukce sportovního areálu" sheetId="4" r:id="rId1"/>
  </sheets>
  <definedNames>
    <definedName name="__MAIN__">'Rekonstrukce sportovního areálu'!$A$2:$J$43</definedName>
    <definedName name="__MvymF__">'Rekonstrukce sportovního areálu'!#REF!</definedName>
    <definedName name="__OobjF__">'Rekonstrukce sportovního areálu'!$A$12:$J$43</definedName>
    <definedName name="__OoddF__">'Rekonstrukce sportovního areálu'!$A$14:$J$28</definedName>
    <definedName name="__OradF__">'Rekonstrukce sportovního areálu'!$A$16:$J$16</definedName>
    <definedName name="Excel_BuiltIn_Print_Titles_2_1">'Rekonstrukce sportovního areálu'!$2:$9</definedName>
    <definedName name="_xlnm.Print_Titles" localSheetId="0">'Rekonstrukce sportovního areálu'!$2:$12</definedName>
    <definedName name="_xlnm.Print_Area" localSheetId="0">'Rekonstrukce sportovního areálu'!$B$2:$I$73</definedName>
  </definedNames>
  <calcPr calcId="162913"/>
</workbook>
</file>

<file path=xl/calcChain.xml><?xml version="1.0" encoding="utf-8"?>
<calcChain xmlns="http://schemas.openxmlformats.org/spreadsheetml/2006/main">
  <c r="I31" i="4" l="1"/>
  <c r="I58" i="4" l="1"/>
  <c r="I59" i="4"/>
  <c r="I61" i="4" l="1"/>
  <c r="I55" i="4" s="1"/>
  <c r="I68" i="4"/>
  <c r="I66" i="4"/>
  <c r="I70" i="4"/>
  <c r="I69" i="4"/>
  <c r="I67" i="4"/>
  <c r="I71" i="4"/>
  <c r="I37" i="4"/>
  <c r="I73" i="4" l="1"/>
  <c r="I65" i="4" s="1"/>
  <c r="I63" i="4" s="1"/>
  <c r="I24" i="4"/>
  <c r="I26" i="4"/>
  <c r="I25" i="4"/>
  <c r="F23" i="4"/>
  <c r="I22" i="4"/>
  <c r="I21" i="4"/>
  <c r="I20" i="4"/>
  <c r="F16" i="4"/>
  <c r="I52" i="4" l="1"/>
  <c r="I51" i="4"/>
  <c r="F50" i="4"/>
  <c r="I50" i="4" s="1"/>
  <c r="I44" i="4"/>
  <c r="I43" i="4"/>
  <c r="F42" i="4"/>
  <c r="I42" i="4" s="1"/>
  <c r="I33" i="4"/>
  <c r="F32" i="4"/>
  <c r="I32" i="4" s="1"/>
  <c r="I19" i="4"/>
  <c r="I53" i="4" l="1"/>
  <c r="I47" i="4" s="1"/>
  <c r="I29" i="4"/>
  <c r="I45" i="4"/>
  <c r="I57" i="4"/>
  <c r="I49" i="4" l="1"/>
  <c r="I17" i="4"/>
  <c r="I18" i="4"/>
  <c r="I23" i="4"/>
  <c r="I16" i="4" l="1"/>
  <c r="I27" i="4" s="1"/>
  <c r="E28" i="4"/>
  <c r="I41" i="4"/>
  <c r="I39" i="4" s="1"/>
  <c r="I15" i="4" l="1"/>
  <c r="I13" i="4" s="1"/>
  <c r="I11" i="4" s="1"/>
</calcChain>
</file>

<file path=xl/comments1.xml><?xml version="1.0" encoding="utf-8"?>
<comments xmlns="http://schemas.openxmlformats.org/spreadsheetml/2006/main">
  <authors>
    <author>Lukáš Kozák</author>
  </authors>
  <commentList>
    <comment ref="H43" authorId="0" shapeId="0">
      <text>
        <r>
          <rPr>
            <b/>
            <sz val="10"/>
            <color rgb="FF000000"/>
            <rFont val="Tahoma"/>
            <family val="2"/>
            <charset val="238"/>
          </rPr>
          <t>Lukáš Kozák: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Cena za uložení na skládku se může výrazně lišit.
</t>
        </r>
      </text>
    </comment>
  </commentList>
</comments>
</file>

<file path=xl/sharedStrings.xml><?xml version="1.0" encoding="utf-8"?>
<sst xmlns="http://schemas.openxmlformats.org/spreadsheetml/2006/main" count="119" uniqueCount="65">
  <si>
    <t>Seznam položek pro oddíl :</t>
  </si>
  <si>
    <t>m2</t>
  </si>
  <si>
    <t>1</t>
  </si>
  <si>
    <t>Cena
celkem</t>
  </si>
  <si>
    <t>Sazba</t>
  </si>
  <si>
    <t>Mj</t>
  </si>
  <si>
    <t>Množství Mj</t>
  </si>
  <si>
    <t>Popis řádku</t>
  </si>
  <si>
    <t>Ř</t>
  </si>
  <si>
    <t>Oddíl</t>
  </si>
  <si>
    <t>Objekt</t>
  </si>
  <si>
    <t>Zakázka :</t>
  </si>
  <si>
    <t>Cena celkem</t>
  </si>
  <si>
    <t>Sazba [Kč]</t>
  </si>
  <si>
    <t>Množství [Mj]</t>
  </si>
  <si>
    <t>Název</t>
  </si>
  <si>
    <t>Řádek</t>
  </si>
  <si>
    <t>.Hdr</t>
  </si>
  <si>
    <t>mj</t>
  </si>
  <si>
    <t>Zemní práce (příprava podloží)</t>
  </si>
  <si>
    <t>MEZISOUČET</t>
  </si>
  <si>
    <t>tun</t>
  </si>
  <si>
    <t>bm</t>
  </si>
  <si>
    <t>Rekonstrukce Antukového volejbalového hřiště - (rozměry 15x24 m )</t>
  </si>
  <si>
    <t>Odvoz a likvidace na skládku, manipulace na místě (přesun hmot)</t>
  </si>
  <si>
    <t xml:space="preserve">Vyčištění obvodových obrubníků </t>
  </si>
  <si>
    <t>Rekonstrukce sektoru pro skok daleký - (rozměry 1,25x30 m )</t>
  </si>
  <si>
    <t>Rekonstrukce sektoru pro skok vysoký - (rozměry 20x10 m )</t>
  </si>
  <si>
    <t>Rekonstrukce běžeckého oválu - (rozměry 1,6x162 m ) + přímá běžecká dráha (rozměry 5 x 65)</t>
  </si>
  <si>
    <t>Vyčištění asfaltové hlavní hrací plochy  - (rozměry 33x24 m )</t>
  </si>
  <si>
    <t xml:space="preserve">Strojní čištění vysokým tlakem vody s min. výkonem 280 barů. Zahrnuje odstranění naplavených nečistot a jejich likvidaci včetně plošného vyčištění a plošnou aplikaci přípravku proti tvorbě mechu </t>
  </si>
  <si>
    <t xml:space="preserve">Odstranění cca 15 cm podkladu (bahna po záplavách se starou antukou až na podkladovou škváru) slouží ke správnému propojení podkladové vrstvy s novou vrstvou antuky. Celkem cca 90 tun </t>
  </si>
  <si>
    <r>
      <t xml:space="preserve">Příprava podloží  - kompletní aplikace podkladové vrstvy drceného kameniva </t>
    </r>
    <r>
      <rPr>
        <sz val="10"/>
        <color rgb="FF000000"/>
        <rFont val="Roboto"/>
      </rPr>
      <t>frakce 16-32 mm ve výšce 60 mm</t>
    </r>
    <r>
      <rPr>
        <sz val="10"/>
        <color rgb="FF000000"/>
        <rFont val="Roboto Light"/>
      </rPr>
      <t>. Celoplošné válcování. Kompletní příprava na položení nového trávníku včetně dodávky nových vrstev vsypového materiálu</t>
    </r>
  </si>
  <si>
    <r>
      <t xml:space="preserve">Příprava podloží  - kompletní aplikace podkladové vrstvy drceného kameniva </t>
    </r>
    <r>
      <rPr>
        <sz val="10"/>
        <color rgb="FF000000"/>
        <rFont val="Roboto"/>
      </rPr>
      <t>frakce 8-16 mm ve výšce 40 mm</t>
    </r>
    <r>
      <rPr>
        <sz val="10"/>
        <color rgb="FF000000"/>
        <rFont val="Roboto Light"/>
      </rPr>
      <t>. Celoplošné válcování. Kompletní příprava na položení nového trávníku včetně dodávky nových vrstev vsypového materiálu</t>
    </r>
  </si>
  <si>
    <t>Příprava podloží  - kompletní aplikace podkladové vrstvy drceného kameniva frakce 4-8 mm ve výšce 20 mm. Celoplošné válcování. Kompletní příprava na položení nového trávníku včetně dodávky nových vrstev vsypového materiálu</t>
  </si>
  <si>
    <r>
      <t xml:space="preserve">Příprava podloží  - kompletní aplikace podkladové vrstvy drceného kameniva </t>
    </r>
    <r>
      <rPr>
        <sz val="10"/>
        <color rgb="FF000000"/>
        <rFont val="Roboto"/>
      </rPr>
      <t>frakce 0-4 mm ve výšce 10 mm</t>
    </r>
    <r>
      <rPr>
        <sz val="10"/>
        <color rgb="FF000000"/>
        <rFont val="Roboto Light"/>
      </rPr>
      <t>. Celoplošné válcování. Kompletní příprava na položení nového trávníku včetně dodávky nových vrstev vsypového materiálu</t>
    </r>
  </si>
  <si>
    <r>
      <t xml:space="preserve">Umělá tráva </t>
    </r>
    <r>
      <rPr>
        <sz val="10"/>
        <color rgb="FF000000"/>
        <rFont val="Roboto"/>
      </rPr>
      <t>SIT-IN Sport grass SUPER 18—</t>
    </r>
    <r>
      <rPr>
        <sz val="10"/>
        <color rgb="FF000000"/>
        <rFont val="Roboto Light"/>
      </rPr>
      <t xml:space="preserve"> zahrnuje vypracování pokládkového plánu od výrobce. Možnost všití nejvíce vytížených lajn rovnou do umělé trávy pro dosažení delší životnosti.</t>
    </r>
  </si>
  <si>
    <r>
      <t xml:space="preserve">Lajnování na </t>
    </r>
    <r>
      <rPr>
        <sz val="10"/>
        <color rgb="FF000000"/>
        <rFont val="Roboto"/>
      </rPr>
      <t xml:space="preserve">volejbal a nohejbal </t>
    </r>
    <r>
      <rPr>
        <sz val="10"/>
        <color rgb="FF000000"/>
        <rFont val="Roboto Light"/>
      </rPr>
      <t>(zahrnuje lepidlo, pásky a spojovací materiál) instalace na nejširší 30 cm pásky pro zajištění delší životnosti a pevnosti spojů.</t>
    </r>
  </si>
  <si>
    <t>Aplikace zdravotně nezávadného, propraného křemičitého písku (celkem 7,2 tun) Překartáčování a zapravení písku do umělé trávy </t>
  </si>
  <si>
    <t>ks</t>
  </si>
  <si>
    <t>Instalace nového chodníku ke sportovišti</t>
  </si>
  <si>
    <t>Zemní práce - odstranění zeminy do hloubky 20 cm po celé ploše 2 x 10 m</t>
  </si>
  <si>
    <t xml:space="preserve">Dovoz drceného kameniva frakce 8/16 po celé ploše do ve výšce 12 cm, srovnání a hutnění </t>
  </si>
  <si>
    <t>Dovoz drceného kameniva frakce 4/8 po celé ploše do ve výšce 3 cm, hutnění a srovnání povrchu před pokládkou dlažby</t>
  </si>
  <si>
    <t xml:space="preserve">Isntalace obrubníků do betonového lože po dvou stranách - celkem 20 bm </t>
  </si>
  <si>
    <t xml:space="preserve">Zapískování dlažby včetně finálního hutnění </t>
  </si>
  <si>
    <t xml:space="preserve">Zemní práce </t>
  </si>
  <si>
    <t>Strojní lajnování basketbalu bílou PUR barvou s UV stabilitou</t>
  </si>
  <si>
    <t>Plošná rovnoměrná aplikace zeminy na místo původního běžeckého oválu z antuky ve výšce 10 cm. Celkem cca 90 tun</t>
  </si>
  <si>
    <t>Zatravnění plochy</t>
  </si>
  <si>
    <t xml:space="preserve">Zapískování a srovnání celé plochy po výsevu </t>
  </si>
  <si>
    <t>Instalace odjímatelných volejbalových sloupků.</t>
  </si>
  <si>
    <t>Plošná rovnoměrná aplikace zeminy na místo původního běžeckého oválu z antuky ve výšce 10 cm.</t>
  </si>
  <si>
    <t xml:space="preserve">Plošná rovnoměrná aplikace zeminy na místo původního běžeckého oválu z antuky ve výšce 10 cm. </t>
  </si>
  <si>
    <t>Dodání a instalace nových sloupků oplocení včetně výkopových prací zabetonování patek (celkem 5 ks sloupků)</t>
  </si>
  <si>
    <t>Instalace nového oploceni celkem 12 bm - zahrnuje instalci nových napínacích lanek ve třech výškách a přichavení oplocení k napínacím lankám po cca 25 cm</t>
  </si>
  <si>
    <t>Drobné opravy poškozeného oplocení vypletením a přichycením vazacím drátem cca 2 m2</t>
  </si>
  <si>
    <t xml:space="preserve">Oprava podkladu na poškozeném místě v oblasti průtoku říčky cca 20 m2 instalace kompletní podkladové vrstvy z makadamu ve výšce 10 cm (celkem cca 4 tuny makadamu) včetně hutnění, usazení skruže do betonu a podloží </t>
  </si>
  <si>
    <t>Krycí list a soupis prací nabídky se slepým položkovým rozpočtem</t>
  </si>
  <si>
    <t>Subjekt:</t>
  </si>
  <si>
    <t>Oprava sportovního hřiště – DM, SOŠ a SOU Lanškroun, ulice Krátká</t>
  </si>
  <si>
    <t>Adresa místa</t>
  </si>
  <si>
    <t>plnění zakázky:</t>
  </si>
  <si>
    <t>Střední odborná škola a Střední odborné učiliště Lanškroun; Sokolská 288, 56301 Lanškroun</t>
  </si>
  <si>
    <t>Krátká 310, 56301 Lanškroun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</si>
</sst>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\,_K_č_-;\-* #,##0.00\,_K_č_-;_-* \-??\ _K_č_-;_-@_-"/>
    <numFmt numFmtId="166" formatCode="#,##0.00;\-#,##0.00;&quot;&quot;"/>
    <numFmt numFmtId="167" formatCode="#,##0.00&quot; Kč&quot;;\-#,##0.00&quot; Kč&quot;"/>
    <numFmt numFmtId="168" formatCode="#,##0.00;;&quot;&quot;"/>
    <numFmt numFmtId="169" formatCode="#,##0.00&quot; Kč&quot;;[Red]\-#,##0.00&quot; Kč&quot;"/>
  </numFmts>
  <fonts count="3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04"/>
    </font>
    <font>
      <b/>
      <sz val="10"/>
      <color indexed="60"/>
      <name val="Arial"/>
      <family val="2"/>
      <charset val="204"/>
    </font>
    <font>
      <sz val="8"/>
      <color indexed="1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.5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.5"/>
      <color indexed="14"/>
      <name val="Arial"/>
      <family val="2"/>
      <charset val="204"/>
    </font>
    <font>
      <sz val="10.5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ndale Sans UI;Arial Unicode MS"/>
      <family val="1"/>
    </font>
    <font>
      <sz val="10"/>
      <name val="Arial CE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 CE"/>
      <charset val="238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Roboto Light"/>
    </font>
    <font>
      <sz val="10"/>
      <color rgb="FF000000"/>
      <name val="Roboto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Calibri"/>
      <family val="2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/>
  </cellStyleXfs>
  <cellXfs count="100">
    <xf numFmtId="0" fontId="0" fillId="0" borderId="0" xfId="0"/>
    <xf numFmtId="0" fontId="4" fillId="0" borderId="0" xfId="1"/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Border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0" fontId="5" fillId="2" borderId="0" xfId="1" applyFont="1" applyFill="1" applyBorder="1"/>
    <xf numFmtId="165" fontId="4" fillId="2" borderId="0" xfId="1" applyNumberFormat="1" applyFont="1" applyFill="1" applyBorder="1" applyAlignment="1">
      <alignment horizontal="right" vertical="top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/>
    <xf numFmtId="167" fontId="2" fillId="3" borderId="0" xfId="1" applyNumberFormat="1" applyFont="1" applyFill="1" applyBorder="1" applyAlignment="1">
      <alignment vertical="top"/>
    </xf>
    <xf numFmtId="0" fontId="2" fillId="3" borderId="0" xfId="1" applyFont="1" applyFill="1" applyBorder="1" applyAlignment="1">
      <alignment vertical="top"/>
    </xf>
    <xf numFmtId="0" fontId="2" fillId="3" borderId="0" xfId="1" applyFont="1" applyFill="1" applyBorder="1" applyAlignment="1">
      <alignment horizontal="center" vertical="top"/>
    </xf>
    <xf numFmtId="0" fontId="2" fillId="3" borderId="0" xfId="1" applyFont="1" applyFill="1" applyBorder="1" applyAlignment="1">
      <alignment vertical="top" wrapText="1"/>
    </xf>
    <xf numFmtId="0" fontId="8" fillId="3" borderId="0" xfId="1" applyFont="1" applyFill="1" applyBorder="1" applyAlignment="1">
      <alignment vertical="top"/>
    </xf>
    <xf numFmtId="0" fontId="2" fillId="3" borderId="0" xfId="1" applyFont="1" applyFill="1" applyBorder="1" applyAlignment="1">
      <alignment horizontal="right" vertical="top"/>
    </xf>
    <xf numFmtId="0" fontId="2" fillId="2" borderId="0" xfId="1" applyFont="1" applyFill="1" applyBorder="1" applyAlignment="1">
      <alignment vertical="top"/>
    </xf>
    <xf numFmtId="39" fontId="1" fillId="4" borderId="2" xfId="1" applyNumberFormat="1" applyFont="1" applyFill="1" applyBorder="1" applyAlignment="1">
      <alignment vertical="top"/>
    </xf>
    <xf numFmtId="0" fontId="1" fillId="4" borderId="2" xfId="1" applyFont="1" applyFill="1" applyBorder="1" applyAlignment="1">
      <alignment vertical="top"/>
    </xf>
    <xf numFmtId="0" fontId="1" fillId="4" borderId="2" xfId="1" applyFont="1" applyFill="1" applyBorder="1" applyAlignment="1">
      <alignment horizontal="center" vertical="top"/>
    </xf>
    <xf numFmtId="0" fontId="1" fillId="4" borderId="2" xfId="1" applyFont="1" applyFill="1" applyBorder="1" applyAlignment="1">
      <alignment vertical="top" wrapText="1"/>
    </xf>
    <xf numFmtId="0" fontId="1" fillId="4" borderId="2" xfId="1" applyFont="1" applyFill="1" applyBorder="1" applyAlignment="1">
      <alignment horizontal="right" vertical="top"/>
    </xf>
    <xf numFmtId="0" fontId="1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center"/>
    </xf>
    <xf numFmtId="39" fontId="1" fillId="5" borderId="2" xfId="1" applyNumberFormat="1" applyFont="1" applyFill="1" applyBorder="1"/>
    <xf numFmtId="0" fontId="10" fillId="2" borderId="2" xfId="1" applyFont="1" applyFill="1" applyBorder="1"/>
    <xf numFmtId="168" fontId="1" fillId="2" borderId="2" xfId="1" applyNumberFormat="1" applyFont="1" applyFill="1" applyBorder="1" applyAlignment="1">
      <alignment horizontal="center"/>
    </xf>
    <xf numFmtId="168" fontId="11" fillId="2" borderId="2" xfId="1" applyNumberFormat="1" applyFont="1" applyFill="1" applyBorder="1"/>
    <xf numFmtId="0" fontId="6" fillId="2" borderId="2" xfId="1" applyFont="1" applyFill="1" applyBorder="1"/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5" fillId="6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/>
    </xf>
    <xf numFmtId="169" fontId="12" fillId="2" borderId="0" xfId="1" applyNumberFormat="1" applyFont="1" applyFill="1" applyBorder="1"/>
    <xf numFmtId="0" fontId="13" fillId="2" borderId="0" xfId="1" applyFont="1" applyFill="1" applyBorder="1"/>
    <xf numFmtId="0" fontId="16" fillId="2" borderId="0" xfId="1" applyFont="1" applyFill="1" applyBorder="1"/>
    <xf numFmtId="0" fontId="5" fillId="0" borderId="0" xfId="1" applyFont="1" applyBorder="1" applyAlignment="1">
      <alignment horizontal="center"/>
    </xf>
    <xf numFmtId="0" fontId="5" fillId="0" borderId="0" xfId="1" applyFont="1" applyFill="1" applyBorder="1"/>
    <xf numFmtId="168" fontId="7" fillId="2" borderId="0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0" fontId="1" fillId="7" borderId="2" xfId="1" applyFont="1" applyFill="1" applyBorder="1" applyAlignment="1">
      <alignment horizontal="right" vertical="top"/>
    </xf>
    <xf numFmtId="0" fontId="9" fillId="7" borderId="2" xfId="1" applyFont="1" applyFill="1" applyBorder="1" applyAlignment="1">
      <alignment vertical="top"/>
    </xf>
    <xf numFmtId="0" fontId="7" fillId="2" borderId="0" xfId="1" applyFont="1" applyFill="1" applyBorder="1" applyAlignment="1">
      <alignment horizontal="right" vertical="center"/>
    </xf>
    <xf numFmtId="0" fontId="1" fillId="7" borderId="2" xfId="1" applyFont="1" applyFill="1" applyBorder="1" applyAlignment="1">
      <alignment horizontal="left" vertical="center" wrapText="1"/>
    </xf>
    <xf numFmtId="0" fontId="9" fillId="7" borderId="2" xfId="1" applyFont="1" applyFill="1" applyBorder="1" applyAlignment="1">
      <alignment vertical="center"/>
    </xf>
    <xf numFmtId="0" fontId="1" fillId="7" borderId="2" xfId="1" applyFont="1" applyFill="1" applyBorder="1" applyAlignment="1">
      <alignment horizontal="center" vertical="center"/>
    </xf>
    <xf numFmtId="39" fontId="1" fillId="7" borderId="2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4" fillId="8" borderId="0" xfId="1" applyFont="1" applyFill="1" applyBorder="1"/>
    <xf numFmtId="0" fontId="24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64" fontId="4" fillId="0" borderId="1" xfId="1" applyNumberFormat="1" applyBorder="1" applyAlignment="1">
      <alignment horizontal="right" vertical="center"/>
    </xf>
    <xf numFmtId="0" fontId="4" fillId="2" borderId="1" xfId="1" applyFill="1" applyBorder="1" applyAlignment="1">
      <alignment horizontal="right" vertical="center"/>
    </xf>
    <xf numFmtId="4" fontId="4" fillId="0" borderId="1" xfId="1" applyNumberForma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19" fillId="2" borderId="0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horizontal="center"/>
    </xf>
    <xf numFmtId="168" fontId="14" fillId="2" borderId="0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center"/>
    </xf>
    <xf numFmtId="168" fontId="15" fillId="2" borderId="7" xfId="1" applyNumberFormat="1" applyFont="1" applyFill="1" applyBorder="1" applyAlignment="1">
      <alignment vertical="center" wrapText="1"/>
    </xf>
    <xf numFmtId="168" fontId="15" fillId="2" borderId="10" xfId="1" applyNumberFormat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/>
    </xf>
    <xf numFmtId="0" fontId="19" fillId="2" borderId="12" xfId="1" applyFont="1" applyFill="1" applyBorder="1" applyAlignment="1">
      <alignment horizontal="center"/>
    </xf>
    <xf numFmtId="168" fontId="15" fillId="2" borderId="13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left" vertical="center"/>
    </xf>
    <xf numFmtId="168" fontId="15" fillId="2" borderId="4" xfId="1" applyNumberFormat="1" applyFont="1" applyFill="1" applyBorder="1" applyAlignment="1">
      <alignment horizontal="center"/>
    </xf>
    <xf numFmtId="168" fontId="15" fillId="2" borderId="5" xfId="1" applyNumberFormat="1" applyFont="1" applyFill="1" applyBorder="1" applyAlignment="1">
      <alignment vertical="center" wrapText="1"/>
    </xf>
    <xf numFmtId="0" fontId="30" fillId="2" borderId="8" xfId="1" applyFont="1" applyFill="1" applyBorder="1" applyAlignment="1">
      <alignment horizontal="left"/>
    </xf>
    <xf numFmtId="0" fontId="30" fillId="2" borderId="9" xfId="1" applyFont="1" applyFill="1" applyBorder="1" applyAlignment="1">
      <alignment horizontal="left"/>
    </xf>
    <xf numFmtId="0" fontId="30" fillId="2" borderId="11" xfId="1" applyFont="1" applyFill="1" applyBorder="1" applyAlignment="1">
      <alignment horizontal="left" vertical="center"/>
    </xf>
    <xf numFmtId="0" fontId="30" fillId="2" borderId="12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vertical="center"/>
    </xf>
  </cellXfs>
  <cellStyles count="6">
    <cellStyle name="Normální" xfId="0" builtinId="0"/>
    <cellStyle name="Normální 2" xfId="1"/>
    <cellStyle name="normální 2 2" xfId="2"/>
    <cellStyle name="Normální 3" xfId="5"/>
    <cellStyle name="procent 2" xfId="3"/>
    <cellStyle name="Procenta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Y74"/>
  <sheetViews>
    <sheetView tabSelected="1" topLeftCell="A2" zoomScale="115" workbookViewId="0">
      <selection activeCell="E6" sqref="E6:E7"/>
    </sheetView>
  </sheetViews>
  <sheetFormatPr defaultColWidth="10.85546875" defaultRowHeight="12.75" outlineLevelRow="3"/>
  <cols>
    <col min="1" max="1" width="1.28515625" style="4" customWidth="1"/>
    <col min="2" max="2" width="4.7109375" style="2" customWidth="1"/>
    <col min="3" max="4" width="4.42578125" style="2" customWidth="1"/>
    <col min="5" max="5" width="53.42578125" style="2" customWidth="1"/>
    <col min="6" max="6" width="9.140625" style="2" customWidth="1"/>
    <col min="7" max="7" width="6.42578125" style="3" customWidth="1"/>
    <col min="8" max="8" width="9.140625" style="2" customWidth="1"/>
    <col min="9" max="9" width="13" style="2" customWidth="1"/>
    <col min="10" max="10" width="4.28515625" style="2" customWidth="1"/>
    <col min="11" max="11" width="45.7109375" style="63" customWidth="1"/>
    <col min="12" max="220" width="9.140625" style="2" customWidth="1"/>
    <col min="221" max="16384" width="10.85546875" style="1"/>
  </cols>
  <sheetData>
    <row r="1" spans="1:233" s="5" customFormat="1" ht="12.75" hidden="1" customHeight="1">
      <c r="A1" s="40" t="s">
        <v>17</v>
      </c>
      <c r="B1" s="39" t="s">
        <v>10</v>
      </c>
      <c r="C1" s="39" t="s">
        <v>9</v>
      </c>
      <c r="D1" s="39" t="s">
        <v>16</v>
      </c>
      <c r="E1" s="39" t="s">
        <v>15</v>
      </c>
      <c r="F1" s="39" t="s">
        <v>14</v>
      </c>
      <c r="G1" s="39" t="s">
        <v>5</v>
      </c>
      <c r="H1" s="39" t="s">
        <v>13</v>
      </c>
      <c r="I1" s="39" t="s">
        <v>12</v>
      </c>
      <c r="K1" s="62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</row>
    <row r="2" spans="1:233" ht="29.85" customHeight="1">
      <c r="A2" s="38"/>
      <c r="B2" s="84" t="s">
        <v>58</v>
      </c>
      <c r="C2" s="84"/>
      <c r="D2" s="84"/>
      <c r="E2" s="84"/>
      <c r="F2" s="84"/>
      <c r="G2" s="84"/>
      <c r="H2" s="84"/>
      <c r="I2" s="84"/>
      <c r="J2" s="12"/>
    </row>
    <row r="3" spans="1:233" ht="29.85" customHeight="1">
      <c r="A3" s="38"/>
      <c r="B3" s="80"/>
      <c r="C3" s="80"/>
      <c r="D3" s="80"/>
      <c r="E3" s="80"/>
      <c r="F3" s="80"/>
      <c r="G3" s="80"/>
      <c r="H3" s="80"/>
      <c r="I3" s="80"/>
      <c r="J3" s="12"/>
    </row>
    <row r="4" spans="1:233" ht="29.85" customHeight="1">
      <c r="A4" s="38"/>
      <c r="B4" s="95" t="s">
        <v>59</v>
      </c>
      <c r="C4" s="96"/>
      <c r="D4" s="96"/>
      <c r="E4" s="88" t="s">
        <v>63</v>
      </c>
      <c r="F4" s="80"/>
      <c r="G4" s="80"/>
      <c r="H4" s="80"/>
      <c r="I4" s="80"/>
      <c r="J4" s="12"/>
    </row>
    <row r="5" spans="1:233" ht="9.75" customHeight="1">
      <c r="A5" s="38"/>
      <c r="B5" s="89"/>
      <c r="C5" s="90"/>
      <c r="D5" s="90"/>
      <c r="E5" s="91"/>
      <c r="F5" s="80"/>
      <c r="G5" s="80"/>
      <c r="H5" s="80"/>
      <c r="I5" s="80"/>
      <c r="J5" s="12"/>
    </row>
    <row r="6" spans="1:233" ht="20.25" customHeight="1">
      <c r="A6" s="38"/>
      <c r="B6" s="95" t="s">
        <v>61</v>
      </c>
      <c r="C6" s="96"/>
      <c r="D6" s="96"/>
      <c r="E6" s="88" t="s">
        <v>64</v>
      </c>
      <c r="F6" s="80"/>
      <c r="G6" s="80"/>
      <c r="H6" s="80"/>
      <c r="I6" s="80"/>
      <c r="J6" s="12"/>
    </row>
    <row r="7" spans="1:233" ht="14.25" customHeight="1">
      <c r="A7" s="38"/>
      <c r="B7" s="97" t="s">
        <v>62</v>
      </c>
      <c r="C7" s="98"/>
      <c r="D7" s="98"/>
      <c r="E7" s="91"/>
      <c r="F7" s="80"/>
      <c r="G7" s="80"/>
      <c r="H7" s="80"/>
      <c r="I7" s="80"/>
      <c r="J7" s="12"/>
    </row>
    <row r="8" spans="1:233" ht="36.75" customHeight="1">
      <c r="A8" s="12"/>
      <c r="B8" s="92" t="s">
        <v>11</v>
      </c>
      <c r="C8" s="99"/>
      <c r="D8" s="93"/>
      <c r="E8" s="94" t="s">
        <v>60</v>
      </c>
      <c r="F8" s="85"/>
      <c r="G8" s="85"/>
      <c r="H8" s="85"/>
      <c r="I8" s="85"/>
      <c r="J8" s="37"/>
    </row>
    <row r="9" spans="1:233" ht="14.85" customHeight="1">
      <c r="A9" s="12"/>
      <c r="B9" s="12"/>
      <c r="C9" s="12"/>
      <c r="D9" s="41"/>
      <c r="E9" s="87"/>
      <c r="F9" s="86"/>
      <c r="G9" s="86"/>
      <c r="H9" s="37"/>
      <c r="I9" s="36"/>
      <c r="J9" s="12"/>
    </row>
    <row r="10" spans="1:233" s="32" customFormat="1" ht="22.35" customHeight="1">
      <c r="A10" s="33"/>
      <c r="B10" s="35" t="s">
        <v>10</v>
      </c>
      <c r="C10" s="35" t="s">
        <v>9</v>
      </c>
      <c r="D10" s="35" t="s">
        <v>8</v>
      </c>
      <c r="E10" s="35" t="s">
        <v>7</v>
      </c>
      <c r="F10" s="35" t="s">
        <v>6</v>
      </c>
      <c r="G10" s="35" t="s">
        <v>5</v>
      </c>
      <c r="H10" s="35" t="s">
        <v>4</v>
      </c>
      <c r="I10" s="34" t="s">
        <v>3</v>
      </c>
      <c r="J10" s="33"/>
      <c r="K10" s="63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</row>
    <row r="11" spans="1:233" ht="14.85" customHeight="1">
      <c r="A11" s="12"/>
      <c r="B11" s="31"/>
      <c r="C11" s="31"/>
      <c r="D11" s="29"/>
      <c r="E11" s="30"/>
      <c r="F11" s="29"/>
      <c r="G11" s="29"/>
      <c r="H11" s="28"/>
      <c r="I11" s="27">
        <f>I13+I29+I39+I47+I55+I63</f>
        <v>0</v>
      </c>
      <c r="J11" s="12"/>
    </row>
    <row r="12" spans="1:233" ht="8.25" customHeight="1">
      <c r="A12" s="12"/>
      <c r="B12" s="12"/>
      <c r="C12" s="12"/>
      <c r="D12" s="12"/>
      <c r="E12" s="12"/>
      <c r="F12" s="12"/>
      <c r="G12" s="26"/>
      <c r="H12" s="12"/>
      <c r="I12" s="12"/>
      <c r="J12" s="12"/>
    </row>
    <row r="13" spans="1:233" ht="32.1" customHeight="1">
      <c r="A13" s="12"/>
      <c r="B13" s="54" t="s">
        <v>2</v>
      </c>
      <c r="C13" s="55"/>
      <c r="D13" s="55"/>
      <c r="E13" s="57" t="s">
        <v>23</v>
      </c>
      <c r="F13" s="58">
        <v>360</v>
      </c>
      <c r="G13" s="59" t="s">
        <v>1</v>
      </c>
      <c r="H13" s="58"/>
      <c r="I13" s="60">
        <f>I15</f>
        <v>0</v>
      </c>
      <c r="J13" s="11"/>
      <c r="K13" s="66"/>
    </row>
    <row r="14" spans="1:233" outlineLevel="2">
      <c r="A14" s="12"/>
      <c r="B14" s="19"/>
      <c r="C14" s="18"/>
      <c r="D14" s="17" t="s">
        <v>0</v>
      </c>
      <c r="E14" s="16"/>
      <c r="F14" s="14"/>
      <c r="G14" s="15"/>
      <c r="H14" s="14"/>
      <c r="I14" s="13"/>
      <c r="J14" s="11"/>
      <c r="K14" s="67"/>
    </row>
    <row r="15" spans="1:233" outlineLevel="1">
      <c r="A15" s="12"/>
      <c r="B15" s="25"/>
      <c r="C15" s="24">
        <v>1</v>
      </c>
      <c r="D15" s="21"/>
      <c r="E15" s="23" t="s">
        <v>19</v>
      </c>
      <c r="F15" s="21"/>
      <c r="G15" s="22"/>
      <c r="H15" s="21"/>
      <c r="I15" s="20">
        <f>I27</f>
        <v>0</v>
      </c>
      <c r="J15" s="11"/>
      <c r="K15" s="67"/>
    </row>
    <row r="16" spans="1:233" ht="51" outlineLevel="2">
      <c r="A16" s="12"/>
      <c r="B16" s="11"/>
      <c r="C16" s="11"/>
      <c r="D16" s="44">
        <v>1</v>
      </c>
      <c r="E16" s="43" t="s">
        <v>31</v>
      </c>
      <c r="F16" s="42">
        <f>F13</f>
        <v>360</v>
      </c>
      <c r="G16" s="45" t="s">
        <v>1</v>
      </c>
      <c r="H16" s="46">
        <v>0</v>
      </c>
      <c r="I16" s="47">
        <f t="shared" ref="I16" si="0">F16*H16</f>
        <v>0</v>
      </c>
      <c r="J16" s="10"/>
      <c r="K16" s="67"/>
    </row>
    <row r="17" spans="1:11" ht="25.5" outlineLevel="2">
      <c r="A17" s="12"/>
      <c r="B17" s="11"/>
      <c r="C17" s="11"/>
      <c r="D17" s="44">
        <v>2</v>
      </c>
      <c r="E17" s="43" t="s">
        <v>24</v>
      </c>
      <c r="F17" s="42">
        <v>90</v>
      </c>
      <c r="G17" s="45" t="s">
        <v>21</v>
      </c>
      <c r="H17" s="51">
        <v>0</v>
      </c>
      <c r="I17" s="47">
        <f>H17*F17</f>
        <v>0</v>
      </c>
      <c r="J17" s="10"/>
      <c r="K17" s="68"/>
    </row>
    <row r="18" spans="1:11" outlineLevel="2">
      <c r="A18" s="12"/>
      <c r="B18" s="11"/>
      <c r="C18" s="11"/>
      <c r="D18" s="44">
        <v>3</v>
      </c>
      <c r="E18" s="43" t="s">
        <v>25</v>
      </c>
      <c r="F18" s="42">
        <v>78</v>
      </c>
      <c r="G18" s="45" t="s">
        <v>22</v>
      </c>
      <c r="H18" s="46">
        <v>0</v>
      </c>
      <c r="I18" s="47">
        <f>H18*F18</f>
        <v>0</v>
      </c>
      <c r="J18" s="10"/>
      <c r="K18" s="67"/>
    </row>
    <row r="19" spans="1:11" ht="51" outlineLevel="2">
      <c r="A19" s="12"/>
      <c r="B19" s="11"/>
      <c r="C19" s="11"/>
      <c r="D19" s="49">
        <v>4</v>
      </c>
      <c r="E19" s="43" t="s">
        <v>32</v>
      </c>
      <c r="F19" s="50">
        <v>38</v>
      </c>
      <c r="G19" s="45" t="s">
        <v>21</v>
      </c>
      <c r="H19" s="51">
        <v>0</v>
      </c>
      <c r="I19" s="52">
        <f>F19*H19</f>
        <v>0</v>
      </c>
      <c r="J19" s="10"/>
      <c r="K19" s="67"/>
    </row>
    <row r="20" spans="1:11" ht="51" outlineLevel="2">
      <c r="A20" s="12"/>
      <c r="B20" s="11"/>
      <c r="C20" s="11"/>
      <c r="D20" s="49">
        <v>5</v>
      </c>
      <c r="E20" s="43" t="s">
        <v>33</v>
      </c>
      <c r="F20" s="50">
        <v>26</v>
      </c>
      <c r="G20" s="45" t="s">
        <v>21</v>
      </c>
      <c r="H20" s="51">
        <v>0</v>
      </c>
      <c r="I20" s="52">
        <f>F20*H20</f>
        <v>0</v>
      </c>
      <c r="J20" s="10"/>
      <c r="K20" s="67"/>
    </row>
    <row r="21" spans="1:11" ht="51" outlineLevel="2">
      <c r="A21" s="12"/>
      <c r="B21" s="11"/>
      <c r="C21" s="11"/>
      <c r="D21" s="49">
        <v>6</v>
      </c>
      <c r="E21" s="43" t="s">
        <v>34</v>
      </c>
      <c r="F21" s="50">
        <v>13</v>
      </c>
      <c r="G21" s="45" t="s">
        <v>21</v>
      </c>
      <c r="H21" s="51">
        <v>0</v>
      </c>
      <c r="I21" s="52">
        <f>F21*H21</f>
        <v>0</v>
      </c>
      <c r="J21" s="10"/>
      <c r="K21" s="67"/>
    </row>
    <row r="22" spans="1:11" ht="51" outlineLevel="2">
      <c r="A22" s="12"/>
      <c r="B22" s="11"/>
      <c r="C22" s="11"/>
      <c r="D22" s="49">
        <v>7</v>
      </c>
      <c r="E22" s="43" t="s">
        <v>35</v>
      </c>
      <c r="F22" s="50">
        <v>7</v>
      </c>
      <c r="G22" s="45" t="s">
        <v>21</v>
      </c>
      <c r="H22" s="51">
        <v>0</v>
      </c>
      <c r="I22" s="52">
        <f>F22*H22</f>
        <v>0</v>
      </c>
      <c r="J22" s="10"/>
      <c r="K22" s="67"/>
    </row>
    <row r="23" spans="1:11" ht="51" outlineLevel="2">
      <c r="A23" s="12"/>
      <c r="B23" s="11"/>
      <c r="C23" s="11"/>
      <c r="D23" s="49">
        <v>8</v>
      </c>
      <c r="E23" s="43" t="s">
        <v>36</v>
      </c>
      <c r="F23" s="50">
        <f>F13</f>
        <v>360</v>
      </c>
      <c r="G23" s="45" t="s">
        <v>1</v>
      </c>
      <c r="H23" s="51">
        <v>0</v>
      </c>
      <c r="I23" s="52">
        <f t="shared" ref="I23" si="1">F23*H23</f>
        <v>0</v>
      </c>
      <c r="J23" s="10"/>
      <c r="K23" s="67"/>
    </row>
    <row r="24" spans="1:11" ht="38.25" outlineLevel="2">
      <c r="A24" s="12"/>
      <c r="B24" s="11"/>
      <c r="C24" s="11"/>
      <c r="D24" s="49">
        <v>9</v>
      </c>
      <c r="E24" s="43" t="s">
        <v>37</v>
      </c>
      <c r="F24" s="50">
        <v>110</v>
      </c>
      <c r="G24" s="45" t="s">
        <v>22</v>
      </c>
      <c r="H24" s="51">
        <v>0</v>
      </c>
      <c r="I24" s="52">
        <f>H24*F24</f>
        <v>0</v>
      </c>
      <c r="J24" s="10"/>
      <c r="K24" s="67"/>
    </row>
    <row r="25" spans="1:11" ht="38.25" outlineLevel="2">
      <c r="A25" s="12"/>
      <c r="B25" s="11"/>
      <c r="C25" s="11"/>
      <c r="D25" s="49">
        <v>10</v>
      </c>
      <c r="E25" s="43" t="s">
        <v>38</v>
      </c>
      <c r="F25" s="50">
        <v>7.2</v>
      </c>
      <c r="G25" s="45" t="s">
        <v>1</v>
      </c>
      <c r="H25" s="51">
        <v>0</v>
      </c>
      <c r="I25" s="52">
        <f t="shared" ref="I25:I26" si="2">F25*H25</f>
        <v>0</v>
      </c>
      <c r="J25" s="10"/>
      <c r="K25" s="67"/>
    </row>
    <row r="26" spans="1:11" outlineLevel="2">
      <c r="A26" s="12"/>
      <c r="B26" s="11"/>
      <c r="C26" s="11"/>
      <c r="D26" s="49">
        <v>11</v>
      </c>
      <c r="E26" s="43" t="s">
        <v>51</v>
      </c>
      <c r="F26" s="50">
        <v>2</v>
      </c>
      <c r="G26" s="45" t="s">
        <v>39</v>
      </c>
      <c r="H26" s="51">
        <v>0</v>
      </c>
      <c r="I26" s="52">
        <f t="shared" si="2"/>
        <v>0</v>
      </c>
      <c r="J26" s="10"/>
      <c r="K26" s="67"/>
    </row>
    <row r="27" spans="1:11" ht="32.1" customHeight="1" outlineLevel="2">
      <c r="A27" s="12"/>
      <c r="B27" s="11"/>
      <c r="C27" s="11"/>
      <c r="D27" s="48"/>
      <c r="E27" s="81" t="s">
        <v>20</v>
      </c>
      <c r="F27" s="82"/>
      <c r="G27" s="82"/>
      <c r="H27" s="83"/>
      <c r="I27" s="53">
        <f>SUM(I16:I26)</f>
        <v>0</v>
      </c>
      <c r="J27" s="10"/>
      <c r="K27" s="67"/>
    </row>
    <row r="28" spans="1:11" s="5" customFormat="1" ht="11.1" customHeight="1" outlineLevel="3">
      <c r="A28" s="9"/>
      <c r="B28" s="6"/>
      <c r="C28" s="6"/>
      <c r="D28" s="6"/>
      <c r="E28" s="6">
        <f>F13</f>
        <v>360</v>
      </c>
      <c r="F28" s="8">
        <v>1000</v>
      </c>
      <c r="G28" s="7"/>
      <c r="H28" s="6"/>
      <c r="I28" s="6"/>
      <c r="J28" s="6"/>
      <c r="K28" s="69"/>
    </row>
    <row r="29" spans="1:11" ht="32.1" customHeight="1">
      <c r="A29" s="12"/>
      <c r="B29" s="54">
        <v>2</v>
      </c>
      <c r="C29" s="55"/>
      <c r="D29" s="55"/>
      <c r="E29" s="57" t="s">
        <v>28</v>
      </c>
      <c r="F29" s="58">
        <v>581</v>
      </c>
      <c r="G29" s="59" t="s">
        <v>1</v>
      </c>
      <c r="H29" s="58"/>
      <c r="I29" s="60">
        <f>I31</f>
        <v>0</v>
      </c>
      <c r="J29" s="11"/>
      <c r="K29" s="67"/>
    </row>
    <row r="30" spans="1:11" outlineLevel="2">
      <c r="A30" s="12"/>
      <c r="B30" s="19"/>
      <c r="C30" s="18"/>
      <c r="D30" s="17" t="s">
        <v>0</v>
      </c>
      <c r="E30" s="16"/>
      <c r="F30" s="14"/>
      <c r="G30" s="15"/>
      <c r="H30" s="14"/>
      <c r="I30" s="13"/>
      <c r="J30" s="11"/>
      <c r="K30" s="67"/>
    </row>
    <row r="31" spans="1:11" outlineLevel="1">
      <c r="A31" s="12"/>
      <c r="B31" s="25"/>
      <c r="C31" s="24">
        <v>1</v>
      </c>
      <c r="D31" s="21"/>
      <c r="E31" s="23" t="s">
        <v>19</v>
      </c>
      <c r="F31" s="21"/>
      <c r="G31" s="22"/>
      <c r="H31" s="21"/>
      <c r="I31" s="20">
        <f>I38</f>
        <v>0</v>
      </c>
      <c r="J31" s="11"/>
      <c r="K31" s="67"/>
    </row>
    <row r="32" spans="1:11" ht="25.5" outlineLevel="2">
      <c r="A32" s="12"/>
      <c r="B32" s="11"/>
      <c r="C32" s="11"/>
      <c r="D32" s="44">
        <v>1</v>
      </c>
      <c r="E32" s="43" t="s">
        <v>48</v>
      </c>
      <c r="F32" s="42">
        <f>F29</f>
        <v>581</v>
      </c>
      <c r="G32" s="45" t="s">
        <v>1</v>
      </c>
      <c r="H32" s="46">
        <v>0</v>
      </c>
      <c r="I32" s="47">
        <f t="shared" ref="I32" si="3">F32*H32</f>
        <v>0</v>
      </c>
      <c r="J32" s="10"/>
      <c r="K32" s="67"/>
    </row>
    <row r="33" spans="1:11" outlineLevel="2">
      <c r="A33" s="12"/>
      <c r="B33" s="11"/>
      <c r="C33" s="11"/>
      <c r="D33" s="44">
        <v>2</v>
      </c>
      <c r="E33" s="43" t="s">
        <v>49</v>
      </c>
      <c r="F33" s="42">
        <v>581</v>
      </c>
      <c r="G33" s="45" t="s">
        <v>1</v>
      </c>
      <c r="H33" s="51">
        <v>0</v>
      </c>
      <c r="I33" s="47">
        <f>H33*F33</f>
        <v>0</v>
      </c>
      <c r="J33" s="10"/>
      <c r="K33" s="68"/>
    </row>
    <row r="34" spans="1:11" outlineLevel="2">
      <c r="A34" s="12"/>
      <c r="B34" s="11"/>
      <c r="C34" s="11"/>
      <c r="D34" s="44">
        <v>3</v>
      </c>
      <c r="E34" s="43" t="s">
        <v>50</v>
      </c>
      <c r="F34" s="42">
        <v>581</v>
      </c>
      <c r="G34" s="45" t="s">
        <v>1</v>
      </c>
      <c r="H34" s="46">
        <v>0</v>
      </c>
      <c r="I34" s="47"/>
      <c r="J34" s="10"/>
      <c r="K34" s="68"/>
    </row>
    <row r="35" spans="1:11" ht="25.5" outlineLevel="2">
      <c r="A35" s="12"/>
      <c r="B35" s="11"/>
      <c r="C35" s="11"/>
      <c r="D35" s="44">
        <v>4</v>
      </c>
      <c r="E35" s="70" t="s">
        <v>54</v>
      </c>
      <c r="F35" s="71">
        <v>5</v>
      </c>
      <c r="G35" s="72" t="s">
        <v>39</v>
      </c>
      <c r="H35" s="73">
        <v>0</v>
      </c>
      <c r="I35" s="47"/>
      <c r="J35" s="10"/>
      <c r="K35" s="68"/>
    </row>
    <row r="36" spans="1:11" ht="38.25" outlineLevel="2">
      <c r="A36" s="12"/>
      <c r="B36" s="11"/>
      <c r="C36" s="11"/>
      <c r="D36" s="44">
        <v>5</v>
      </c>
      <c r="E36" s="70" t="s">
        <v>55</v>
      </c>
      <c r="F36" s="71">
        <v>12</v>
      </c>
      <c r="G36" s="72" t="s">
        <v>22</v>
      </c>
      <c r="H36" s="73">
        <v>0</v>
      </c>
      <c r="I36" s="47"/>
      <c r="J36" s="10"/>
      <c r="K36" s="68"/>
    </row>
    <row r="37" spans="1:11" ht="25.5" outlineLevel="2">
      <c r="A37" s="12"/>
      <c r="B37" s="11"/>
      <c r="C37" s="11"/>
      <c r="D37" s="44">
        <v>6</v>
      </c>
      <c r="E37" s="70" t="s">
        <v>56</v>
      </c>
      <c r="F37" s="71">
        <v>2</v>
      </c>
      <c r="G37" s="72" t="s">
        <v>18</v>
      </c>
      <c r="H37" s="73">
        <v>0</v>
      </c>
      <c r="I37" s="47">
        <f>H37*F37</f>
        <v>0</v>
      </c>
      <c r="J37" s="10"/>
      <c r="K37" s="68"/>
    </row>
    <row r="38" spans="1:11" ht="60.75" customHeight="1" outlineLevel="2">
      <c r="A38" s="12"/>
      <c r="B38" s="11"/>
      <c r="C38" s="11"/>
      <c r="D38" s="76">
        <v>7</v>
      </c>
      <c r="E38" s="75" t="s">
        <v>57</v>
      </c>
      <c r="F38" s="74">
        <v>4</v>
      </c>
      <c r="G38" s="77" t="s">
        <v>21</v>
      </c>
      <c r="H38" s="78">
        <v>0</v>
      </c>
      <c r="I38" s="79"/>
      <c r="J38" s="10"/>
      <c r="K38" s="67"/>
    </row>
    <row r="39" spans="1:11" ht="32.1" customHeight="1">
      <c r="A39" s="12"/>
      <c r="B39" s="54">
        <v>3</v>
      </c>
      <c r="C39" s="55"/>
      <c r="D39" s="55"/>
      <c r="E39" s="57" t="s">
        <v>26</v>
      </c>
      <c r="F39" s="58">
        <v>37</v>
      </c>
      <c r="G39" s="59" t="s">
        <v>1</v>
      </c>
      <c r="H39" s="58"/>
      <c r="I39" s="60">
        <f>I41</f>
        <v>0</v>
      </c>
      <c r="J39" s="11"/>
      <c r="K39" s="67"/>
    </row>
    <row r="40" spans="1:11" outlineLevel="2">
      <c r="A40" s="12"/>
      <c r="B40" s="19"/>
      <c r="C40" s="18"/>
      <c r="D40" s="17" t="s">
        <v>0</v>
      </c>
      <c r="E40" s="16"/>
      <c r="F40" s="14"/>
      <c r="G40" s="15"/>
      <c r="H40" s="14"/>
      <c r="I40" s="13"/>
      <c r="J40" s="11"/>
      <c r="K40" s="67"/>
    </row>
    <row r="41" spans="1:11" outlineLevel="1">
      <c r="A41" s="12"/>
      <c r="B41" s="25"/>
      <c r="C41" s="24">
        <v>1</v>
      </c>
      <c r="D41" s="21"/>
      <c r="E41" s="23" t="s">
        <v>19</v>
      </c>
      <c r="F41" s="21"/>
      <c r="G41" s="22"/>
      <c r="H41" s="21"/>
      <c r="I41" s="20">
        <f>I45</f>
        <v>0</v>
      </c>
      <c r="J41" s="11"/>
      <c r="K41" s="67"/>
    </row>
    <row r="42" spans="1:11" ht="25.5" outlineLevel="2">
      <c r="A42" s="12"/>
      <c r="B42" s="11"/>
      <c r="C42" s="11"/>
      <c r="D42" s="44">
        <v>1</v>
      </c>
      <c r="E42" s="43" t="s">
        <v>52</v>
      </c>
      <c r="F42" s="42">
        <f>F39</f>
        <v>37</v>
      </c>
      <c r="G42" s="45" t="s">
        <v>1</v>
      </c>
      <c r="H42" s="46">
        <v>0</v>
      </c>
      <c r="I42" s="47">
        <f t="shared" ref="I42" si="4">F42*H42</f>
        <v>0</v>
      </c>
      <c r="J42" s="10"/>
      <c r="K42" s="67"/>
    </row>
    <row r="43" spans="1:11" outlineLevel="2">
      <c r="A43" s="12"/>
      <c r="B43" s="11"/>
      <c r="C43" s="11"/>
      <c r="D43" s="44">
        <v>2</v>
      </c>
      <c r="E43" s="43" t="s">
        <v>49</v>
      </c>
      <c r="F43" s="42">
        <v>37</v>
      </c>
      <c r="G43" s="45" t="s">
        <v>1</v>
      </c>
      <c r="H43" s="51">
        <v>0</v>
      </c>
      <c r="I43" s="47">
        <f>H43*F43</f>
        <v>0</v>
      </c>
      <c r="J43" s="10"/>
      <c r="K43" s="68"/>
    </row>
    <row r="44" spans="1:11" outlineLevel="2">
      <c r="A44" s="12"/>
      <c r="B44" s="11"/>
      <c r="C44" s="11"/>
      <c r="D44" s="44">
        <v>3</v>
      </c>
      <c r="E44" s="43" t="s">
        <v>50</v>
      </c>
      <c r="F44" s="42">
        <v>37</v>
      </c>
      <c r="G44" s="45" t="s">
        <v>1</v>
      </c>
      <c r="H44" s="46">
        <v>0</v>
      </c>
      <c r="I44" s="47">
        <f>H44*F44</f>
        <v>0</v>
      </c>
      <c r="J44" s="10"/>
      <c r="K44" s="67"/>
    </row>
    <row r="45" spans="1:11" ht="30.95" customHeight="1">
      <c r="D45" s="56"/>
      <c r="E45" s="81" t="s">
        <v>20</v>
      </c>
      <c r="F45" s="82"/>
      <c r="G45" s="82"/>
      <c r="H45" s="83"/>
      <c r="I45" s="53">
        <f>SUM(I42:I44)</f>
        <v>0</v>
      </c>
      <c r="K45" s="67"/>
    </row>
    <row r="46" spans="1:11">
      <c r="K46" s="67"/>
    </row>
    <row r="47" spans="1:11" ht="32.1" customHeight="1">
      <c r="A47" s="12"/>
      <c r="B47" s="54">
        <v>4</v>
      </c>
      <c r="C47" s="55"/>
      <c r="D47" s="55"/>
      <c r="E47" s="57" t="s">
        <v>27</v>
      </c>
      <c r="F47" s="58">
        <v>200</v>
      </c>
      <c r="G47" s="59" t="s">
        <v>1</v>
      </c>
      <c r="H47" s="58"/>
      <c r="I47" s="60">
        <f>I53</f>
        <v>0</v>
      </c>
      <c r="J47" s="11"/>
      <c r="K47" s="67"/>
    </row>
    <row r="48" spans="1:11" outlineLevel="2">
      <c r="A48" s="12"/>
      <c r="B48" s="19"/>
      <c r="C48" s="18"/>
      <c r="D48" s="17" t="s">
        <v>0</v>
      </c>
      <c r="E48" s="16"/>
      <c r="F48" s="14"/>
      <c r="G48" s="15"/>
      <c r="H48" s="14"/>
      <c r="I48" s="13"/>
      <c r="J48" s="11"/>
      <c r="K48" s="67"/>
    </row>
    <row r="49" spans="1:11" outlineLevel="1">
      <c r="A49" s="12"/>
      <c r="B49" s="25"/>
      <c r="C49" s="24">
        <v>1</v>
      </c>
      <c r="D49" s="21"/>
      <c r="E49" s="23" t="s">
        <v>19</v>
      </c>
      <c r="F49" s="21"/>
      <c r="G49" s="22"/>
      <c r="H49" s="21"/>
      <c r="I49" s="20">
        <f>I53</f>
        <v>0</v>
      </c>
      <c r="J49" s="11"/>
      <c r="K49" s="67"/>
    </row>
    <row r="50" spans="1:11" ht="25.5" outlineLevel="2">
      <c r="A50" s="12"/>
      <c r="B50" s="11"/>
      <c r="C50" s="11"/>
      <c r="D50" s="44">
        <v>1</v>
      </c>
      <c r="E50" s="43" t="s">
        <v>53</v>
      </c>
      <c r="F50" s="42">
        <f>F47</f>
        <v>200</v>
      </c>
      <c r="G50" s="45" t="s">
        <v>1</v>
      </c>
      <c r="H50" s="46">
        <v>0</v>
      </c>
      <c r="I50" s="47">
        <f t="shared" ref="I50" si="5">F50*H50</f>
        <v>0</v>
      </c>
      <c r="J50" s="10"/>
      <c r="K50" s="67"/>
    </row>
    <row r="51" spans="1:11" outlineLevel="2">
      <c r="A51" s="12"/>
      <c r="B51" s="11"/>
      <c r="C51" s="11"/>
      <c r="D51" s="44">
        <v>2</v>
      </c>
      <c r="E51" s="43" t="s">
        <v>49</v>
      </c>
      <c r="F51" s="42">
        <v>200</v>
      </c>
      <c r="G51" s="45" t="s">
        <v>1</v>
      </c>
      <c r="H51" s="51">
        <v>0</v>
      </c>
      <c r="I51" s="47">
        <f>H51*F51</f>
        <v>0</v>
      </c>
      <c r="J51" s="10"/>
      <c r="K51" s="68"/>
    </row>
    <row r="52" spans="1:11" outlineLevel="2">
      <c r="A52" s="12"/>
      <c r="B52" s="11"/>
      <c r="C52" s="11"/>
      <c r="D52" s="44">
        <v>3</v>
      </c>
      <c r="E52" s="43" t="s">
        <v>50</v>
      </c>
      <c r="F52" s="42">
        <v>200</v>
      </c>
      <c r="G52" s="45" t="s">
        <v>1</v>
      </c>
      <c r="H52" s="46">
        <v>0</v>
      </c>
      <c r="I52" s="47">
        <f>H52*F52</f>
        <v>0</v>
      </c>
      <c r="J52" s="10"/>
      <c r="K52" s="67"/>
    </row>
    <row r="53" spans="1:11" ht="30.95" customHeight="1">
      <c r="D53" s="56"/>
      <c r="E53" s="81" t="s">
        <v>20</v>
      </c>
      <c r="F53" s="82"/>
      <c r="G53" s="82"/>
      <c r="H53" s="83"/>
      <c r="I53" s="53">
        <f>SUM(I50:I52)</f>
        <v>0</v>
      </c>
      <c r="K53" s="67"/>
    </row>
    <row r="54" spans="1:11">
      <c r="D54" s="56"/>
      <c r="E54" s="61"/>
      <c r="F54" s="61"/>
      <c r="G54" s="61"/>
      <c r="H54" s="61"/>
      <c r="K54" s="67"/>
    </row>
    <row r="55" spans="1:11" ht="32.1" customHeight="1">
      <c r="A55" s="12"/>
      <c r="B55" s="54">
        <v>5</v>
      </c>
      <c r="C55" s="55"/>
      <c r="D55" s="55"/>
      <c r="E55" s="57" t="s">
        <v>29</v>
      </c>
      <c r="F55" s="58">
        <v>792</v>
      </c>
      <c r="G55" s="59" t="s">
        <v>1</v>
      </c>
      <c r="H55" s="58"/>
      <c r="I55" s="60">
        <f>I61</f>
        <v>0</v>
      </c>
      <c r="J55" s="11"/>
      <c r="K55" s="67"/>
    </row>
    <row r="56" spans="1:11" outlineLevel="2">
      <c r="A56" s="12"/>
      <c r="B56" s="19"/>
      <c r="C56" s="18"/>
      <c r="D56" s="17" t="s">
        <v>0</v>
      </c>
      <c r="E56" s="16"/>
      <c r="F56" s="14"/>
      <c r="G56" s="15"/>
      <c r="H56" s="14"/>
      <c r="I56" s="13"/>
      <c r="J56" s="11"/>
      <c r="K56" s="67"/>
    </row>
    <row r="57" spans="1:11" outlineLevel="1">
      <c r="A57" s="12"/>
      <c r="B57" s="25"/>
      <c r="C57" s="24">
        <v>1</v>
      </c>
      <c r="D57" s="21"/>
      <c r="E57" s="23" t="s">
        <v>19</v>
      </c>
      <c r="F57" s="21"/>
      <c r="G57" s="22"/>
      <c r="H57" s="21"/>
      <c r="I57" s="20">
        <f>I61</f>
        <v>0</v>
      </c>
      <c r="J57" s="11"/>
      <c r="K57" s="67"/>
    </row>
    <row r="58" spans="1:11" ht="51" outlineLevel="1">
      <c r="A58" s="12"/>
      <c r="B58" s="25"/>
      <c r="C58" s="11"/>
      <c r="D58" s="44">
        <v>1</v>
      </c>
      <c r="E58" s="43" t="s">
        <v>30</v>
      </c>
      <c r="F58" s="42">
        <v>729</v>
      </c>
      <c r="G58" s="45" t="s">
        <v>1</v>
      </c>
      <c r="H58" s="46">
        <v>0</v>
      </c>
      <c r="I58" s="47">
        <f t="shared" ref="I58" si="6">F58*H58</f>
        <v>0</v>
      </c>
      <c r="J58" s="11"/>
      <c r="K58" s="67"/>
    </row>
    <row r="59" spans="1:11" outlineLevel="2">
      <c r="A59" s="12"/>
      <c r="B59" s="11"/>
      <c r="C59" s="11"/>
      <c r="D59" s="44">
        <v>2</v>
      </c>
      <c r="E59" s="43" t="s">
        <v>47</v>
      </c>
      <c r="F59" s="42">
        <v>1</v>
      </c>
      <c r="G59" s="45" t="s">
        <v>18</v>
      </c>
      <c r="H59" s="46">
        <v>0</v>
      </c>
      <c r="I59" s="47">
        <f t="shared" ref="I59" si="7">F59*H59</f>
        <v>0</v>
      </c>
      <c r="J59" s="10"/>
      <c r="K59" s="65"/>
    </row>
    <row r="60" spans="1:11">
      <c r="K60" s="67"/>
    </row>
    <row r="61" spans="1:11" ht="24.95" customHeight="1">
      <c r="D61" s="56"/>
      <c r="E61" s="81" t="s">
        <v>20</v>
      </c>
      <c r="F61" s="82"/>
      <c r="G61" s="82"/>
      <c r="H61" s="83"/>
      <c r="I61" s="53">
        <f>SUM(I58:I59)</f>
        <v>0</v>
      </c>
    </row>
    <row r="63" spans="1:11" ht="32.1" customHeight="1">
      <c r="A63" s="12"/>
      <c r="B63" s="54">
        <v>6</v>
      </c>
      <c r="C63" s="55"/>
      <c r="D63" s="55"/>
      <c r="E63" s="57" t="s">
        <v>40</v>
      </c>
      <c r="F63" s="58">
        <v>20</v>
      </c>
      <c r="G63" s="59" t="s">
        <v>1</v>
      </c>
      <c r="H63" s="58"/>
      <c r="I63" s="60">
        <f>I65+I75+I86</f>
        <v>0</v>
      </c>
      <c r="J63" s="11"/>
    </row>
    <row r="64" spans="1:11" outlineLevel="2">
      <c r="A64" s="12"/>
      <c r="B64" s="19"/>
      <c r="C64" s="18"/>
      <c r="D64" s="17" t="s">
        <v>0</v>
      </c>
      <c r="E64" s="16"/>
      <c r="F64" s="14"/>
      <c r="G64" s="15"/>
      <c r="H64" s="14"/>
      <c r="I64" s="13"/>
      <c r="J64" s="11"/>
    </row>
    <row r="65" spans="1:11" outlineLevel="1">
      <c r="A65" s="12"/>
      <c r="B65" s="25"/>
      <c r="C65" s="24">
        <v>1</v>
      </c>
      <c r="D65" s="21"/>
      <c r="E65" s="23" t="s">
        <v>46</v>
      </c>
      <c r="F65" s="21"/>
      <c r="G65" s="22"/>
      <c r="H65" s="21"/>
      <c r="I65" s="20">
        <f>I73</f>
        <v>0</v>
      </c>
      <c r="J65" s="11"/>
    </row>
    <row r="66" spans="1:11" ht="25.5" outlineLevel="2">
      <c r="A66" s="12"/>
      <c r="B66" s="11"/>
      <c r="C66" s="11"/>
      <c r="D66" s="44">
        <v>1</v>
      </c>
      <c r="E66" s="43" t="s">
        <v>41</v>
      </c>
      <c r="F66" s="42">
        <v>20</v>
      </c>
      <c r="G66" s="45" t="s">
        <v>1</v>
      </c>
      <c r="H66" s="46">
        <v>0</v>
      </c>
      <c r="I66" s="47">
        <f t="shared" ref="I66" si="8">F66*H66</f>
        <v>0</v>
      </c>
      <c r="J66" s="10"/>
      <c r="K66" s="65"/>
    </row>
    <row r="67" spans="1:11" ht="25.5" outlineLevel="2">
      <c r="A67" s="12"/>
      <c r="B67" s="11"/>
      <c r="C67" s="11"/>
      <c r="D67" s="44">
        <v>2</v>
      </c>
      <c r="E67" s="43" t="s">
        <v>24</v>
      </c>
      <c r="F67" s="42">
        <v>6.5</v>
      </c>
      <c r="G67" s="45" t="s">
        <v>21</v>
      </c>
      <c r="H67" s="46">
        <v>0</v>
      </c>
      <c r="I67" s="47">
        <f t="shared" ref="I67:I69" si="9">F67*H67</f>
        <v>0</v>
      </c>
      <c r="J67" s="10"/>
      <c r="K67" s="65"/>
    </row>
    <row r="68" spans="1:11" ht="25.5" outlineLevel="2">
      <c r="A68" s="12"/>
      <c r="B68" s="11"/>
      <c r="C68" s="11"/>
      <c r="D68" s="44">
        <v>3</v>
      </c>
      <c r="E68" s="43" t="s">
        <v>44</v>
      </c>
      <c r="F68" s="42">
        <v>20</v>
      </c>
      <c r="G68" s="45" t="s">
        <v>18</v>
      </c>
      <c r="H68" s="46">
        <v>0</v>
      </c>
      <c r="I68" s="47">
        <f>H68*F68</f>
        <v>0</v>
      </c>
      <c r="J68" s="10"/>
      <c r="K68" s="65"/>
    </row>
    <row r="69" spans="1:11" ht="25.5" outlineLevel="2">
      <c r="A69" s="12"/>
      <c r="B69" s="11"/>
      <c r="C69" s="11"/>
      <c r="D69" s="44">
        <v>4</v>
      </c>
      <c r="E69" s="43" t="s">
        <v>42</v>
      </c>
      <c r="F69" s="42">
        <v>6.5</v>
      </c>
      <c r="G69" s="45" t="s">
        <v>21</v>
      </c>
      <c r="H69" s="46">
        <v>0</v>
      </c>
      <c r="I69" s="47">
        <f t="shared" si="9"/>
        <v>0</v>
      </c>
      <c r="J69" s="10"/>
      <c r="K69" s="65"/>
    </row>
    <row r="70" spans="1:11" ht="25.5" outlineLevel="2">
      <c r="A70" s="12"/>
      <c r="B70" s="11"/>
      <c r="C70" s="11"/>
      <c r="D70" s="44">
        <v>5</v>
      </c>
      <c r="E70" s="43" t="s">
        <v>43</v>
      </c>
      <c r="F70" s="42">
        <v>2.1</v>
      </c>
      <c r="G70" s="45" t="s">
        <v>21</v>
      </c>
      <c r="H70" s="46">
        <v>0</v>
      </c>
      <c r="I70" s="47">
        <f t="shared" ref="I70" si="10">F70*H70</f>
        <v>0</v>
      </c>
      <c r="J70" s="10"/>
      <c r="K70" s="65"/>
    </row>
    <row r="71" spans="1:11" outlineLevel="2">
      <c r="A71" s="12"/>
      <c r="B71" s="11"/>
      <c r="C71" s="11"/>
      <c r="D71" s="44">
        <v>6</v>
      </c>
      <c r="E71" s="43" t="s">
        <v>45</v>
      </c>
      <c r="F71" s="42">
        <v>1</v>
      </c>
      <c r="G71" s="45" t="s">
        <v>18</v>
      </c>
      <c r="H71" s="46">
        <v>0</v>
      </c>
      <c r="I71" s="47">
        <f t="shared" ref="I71" si="11">F71*H71</f>
        <v>0</v>
      </c>
      <c r="J71" s="10"/>
      <c r="K71" s="65"/>
    </row>
    <row r="73" spans="1:11" ht="24.95" customHeight="1">
      <c r="D73" s="56"/>
      <c r="E73" s="81" t="s">
        <v>20</v>
      </c>
      <c r="F73" s="82"/>
      <c r="G73" s="82"/>
      <c r="H73" s="83"/>
      <c r="I73" s="53">
        <f>SUM(I66:I71)</f>
        <v>0</v>
      </c>
    </row>
    <row r="74" spans="1:11">
      <c r="E74" s="64"/>
    </row>
  </sheetData>
  <mergeCells count="13">
    <mergeCell ref="B2:I2"/>
    <mergeCell ref="E6:E7"/>
    <mergeCell ref="B6:D6"/>
    <mergeCell ref="B4:D4"/>
    <mergeCell ref="E4:E5"/>
    <mergeCell ref="B7:D7"/>
    <mergeCell ref="E73:H73"/>
    <mergeCell ref="E45:H45"/>
    <mergeCell ref="E53:H53"/>
    <mergeCell ref="E61:H61"/>
    <mergeCell ref="F8:I8"/>
    <mergeCell ref="F9:G9"/>
    <mergeCell ref="E27:H27"/>
  </mergeCells>
  <pageMargins left="0" right="0" top="0.39370078740157483" bottom="0.39370078740157483" header="0.39370078740157483" footer="0.11811023622047245"/>
  <pageSetup paperSize="9" scale="96" fitToHeight="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Rekonstrukce sportovního areálu</vt:lpstr>
      <vt:lpstr>__MAIN__</vt:lpstr>
      <vt:lpstr>__OobjF__</vt:lpstr>
      <vt:lpstr>__OoddF__</vt:lpstr>
      <vt:lpstr>__OradF__</vt:lpstr>
      <vt:lpstr>Excel_BuiltIn_Print_Titles_2_1</vt:lpstr>
      <vt:lpstr>'Rekonstrukce sportovního areálu'!Názvy_tisku</vt:lpstr>
      <vt:lpstr>'Rekonstrukce sportovního areálu'!Oblast_tisku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Kozák</dc:creator>
  <cp:lastModifiedBy>Mlček Zdeněk</cp:lastModifiedBy>
  <cp:lastPrinted>2020-11-11T10:33:30Z</cp:lastPrinted>
  <dcterms:created xsi:type="dcterms:W3CDTF">2014-03-04T11:26:56Z</dcterms:created>
  <dcterms:modified xsi:type="dcterms:W3CDTF">2020-11-11T10:35:18Z</dcterms:modified>
</cp:coreProperties>
</file>